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&amp;D FILES\Research Grant\External Funding Project 2022 (12 Projects)\"/>
    </mc:Choice>
  </mc:AlternateContent>
  <bookViews>
    <workbookView xWindow="0" yWindow="0" windowWidth="21600" windowHeight="9105"/>
  </bookViews>
  <sheets>
    <sheet name="Ongloing Projects" sheetId="4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aaaa">#REF!</definedName>
    <definedName name="aaaaa">#REF!</definedName>
    <definedName name="asd">#REF!</definedName>
    <definedName name="AXC">#REF!</definedName>
    <definedName name="BBB">#REF!</definedName>
    <definedName name="bbbbbbb">#REF!</definedName>
    <definedName name="bok">#REF!</definedName>
    <definedName name="book">#REF!</definedName>
    <definedName name="Challan_No">'[1]Challan Detail'!$A$2:$A$65536</definedName>
    <definedName name="CX">#REF!</definedName>
    <definedName name="_xlnm.Database">#REF!</definedName>
    <definedName name="Details_of_Permanent_staff">#REF!</definedName>
    <definedName name="e">#REF!</definedName>
    <definedName name="GGGGG">#REF!</definedName>
    <definedName name="gggggg">#REF!</definedName>
    <definedName name="HH">#REF!</definedName>
    <definedName name="hhh">#REF!</definedName>
    <definedName name="pREM">#REF!</definedName>
    <definedName name="Q">#REF!</definedName>
    <definedName name="RAJA">#REF!</definedName>
    <definedName name="RANI">#REF!</definedName>
    <definedName name="RE">#REF!</definedName>
    <definedName name="RNGDETAILS0">'[2]All Components Report'!#REF!</definedName>
    <definedName name="RNGDETAILS1">#REF!</definedName>
    <definedName name="sd">#REF!</definedName>
    <definedName name="SSSSS">#REF!</definedName>
    <definedName name="W">#REF!</definedName>
    <definedName name="WE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16" i="4" l="1"/>
  <c r="Q16" i="4"/>
  <c r="DA9" i="4" l="1"/>
  <c r="DB9" i="4" s="1"/>
  <c r="BW9" i="4"/>
  <c r="BD9" i="4"/>
  <c r="AK9" i="4"/>
  <c r="DA8" i="4"/>
  <c r="DB8" i="4" s="1"/>
  <c r="BW8" i="4"/>
  <c r="BD8" i="4"/>
  <c r="AK8" i="4"/>
  <c r="DA7" i="4"/>
  <c r="DB7" i="4" s="1"/>
  <c r="BW7" i="4"/>
  <c r="BD7" i="4"/>
  <c r="AK7" i="4"/>
  <c r="DB2" i="4"/>
  <c r="R9" i="4" l="1"/>
  <c r="R7" i="4"/>
  <c r="R8" i="4"/>
</calcChain>
</file>

<file path=xl/sharedStrings.xml><?xml version="1.0" encoding="utf-8"?>
<sst xmlns="http://schemas.openxmlformats.org/spreadsheetml/2006/main" count="230" uniqueCount="117">
  <si>
    <t>2016-17</t>
  </si>
  <si>
    <t>2015-16</t>
  </si>
  <si>
    <t>2014-15</t>
  </si>
  <si>
    <t>No Separate A/c</t>
  </si>
  <si>
    <t>2011-12</t>
  </si>
  <si>
    <t>AICTE</t>
  </si>
  <si>
    <t>2009-10</t>
  </si>
  <si>
    <t>2010-11</t>
  </si>
  <si>
    <t>2012-13</t>
  </si>
  <si>
    <t>2008-09</t>
  </si>
  <si>
    <t>2007-08</t>
  </si>
  <si>
    <t>2006-07</t>
  </si>
  <si>
    <t>PROJECT</t>
  </si>
  <si>
    <t>2019-20</t>
  </si>
  <si>
    <t>2018-19</t>
  </si>
  <si>
    <t>2017-18</t>
  </si>
  <si>
    <t>2013-14</t>
  </si>
  <si>
    <t>2005-06</t>
  </si>
  <si>
    <t>2002-03</t>
  </si>
  <si>
    <t>TOTAL</t>
  </si>
  <si>
    <t>Tally-Under Research Project</t>
  </si>
  <si>
    <t>Dr. Bikash Sharma</t>
  </si>
  <si>
    <t>Management Department</t>
  </si>
  <si>
    <t>Prof. Ajaya Jha</t>
  </si>
  <si>
    <t>8-104/RIFD/RPS-NER/POLICY-1/2018-19</t>
  </si>
  <si>
    <t>IMPACT OF ACTIVE REMINDERS ON MEDICATION ADHERENCE</t>
  </si>
  <si>
    <t>133-150</t>
  </si>
  <si>
    <t>E &amp; E Department</t>
  </si>
  <si>
    <t>Mohammad Nasir Ansari</t>
  </si>
  <si>
    <t>8-146/RIFD/RPS-NER/POLICY-1/2018-19</t>
  </si>
  <si>
    <t>DETERMINATION OF NON-LINEAR INDUCTANCE OF THREE-PHASE INDUCTION MOTOR</t>
  </si>
  <si>
    <t>133-149</t>
  </si>
  <si>
    <t>E &amp; C Department</t>
  </si>
  <si>
    <t>8-139/RIFD/RPS-NER/POLICY-1/2018-19</t>
  </si>
  <si>
    <t>COMPUTATIONAL INVESTIGATION OF LOW-DIMENSIONAL MATERIALS FOR TUNNEL JUNCTION DEVICES</t>
  </si>
  <si>
    <t>133-148</t>
  </si>
  <si>
    <t>BRS Status</t>
  </si>
  <si>
    <t>DATED</t>
  </si>
  <si>
    <t>F.Y</t>
  </si>
  <si>
    <t>PROJECT COMPLETED</t>
  </si>
  <si>
    <t>2004-05</t>
  </si>
  <si>
    <t>2003-04</t>
  </si>
  <si>
    <t>CLOSED ACCOUNT</t>
  </si>
  <si>
    <t>FINANCIAY YEAR</t>
  </si>
  <si>
    <t>OVERHEAR AMOUNT</t>
  </si>
  <si>
    <t>OVERHEAR CHARGES</t>
  </si>
  <si>
    <t>FAS BALANCE  AS ON 31 MAR 20</t>
  </si>
  <si>
    <t>FAS BALANCE  AS ON 31 MAR 19</t>
  </si>
  <si>
    <t>FAS BALANCE  AS ON 31/03/2018</t>
  </si>
  <si>
    <t>FAS BALANCE  AS ON 31/03/2017</t>
  </si>
  <si>
    <t>FAS BALANCE  AS ON 31 Mar 2016</t>
  </si>
  <si>
    <t>FAS BALANCE  AS ON 31 Mar 2015</t>
  </si>
  <si>
    <t>FAS BALANCE  AS ON 31-03-2014</t>
  </si>
  <si>
    <t>FAS BALANCE  AS ON 31-03-2013</t>
  </si>
  <si>
    <t>FAS BALANCE  AS ON 31.03.2012</t>
  </si>
  <si>
    <t>FAS BALANCE  AS ON 31.03.2011</t>
  </si>
  <si>
    <t>FAS BALANCE  AS ON 31.03.2010</t>
  </si>
  <si>
    <t>REMARKS</t>
  </si>
  <si>
    <t>CLOSING BALANCE AT THE END OF F.Y</t>
  </si>
  <si>
    <t>REFUNDED / (RECEIVABLE)</t>
  </si>
  <si>
    <t>EXPENSES</t>
  </si>
  <si>
    <t>BANK INTEREST/OTHERS</t>
  </si>
  <si>
    <t>GRANT RECEIVED</t>
  </si>
  <si>
    <t>SANCTIONED AMOUNT</t>
  </si>
  <si>
    <t>Expected Date of Completion</t>
  </si>
  <si>
    <t>Approved Duration</t>
  </si>
  <si>
    <t>DEPARTMENT</t>
  </si>
  <si>
    <t>NAME OF PRINCIPAL INVESTIGATOR</t>
  </si>
  <si>
    <t>SANCTIONED REFERENCE</t>
  </si>
  <si>
    <t>YEAR IN WHICH (SANCTIONED )</t>
  </si>
  <si>
    <t>SANCTIONED BY</t>
  </si>
  <si>
    <t>TITLE OF PROJECTS</t>
  </si>
  <si>
    <t>Bank A/c No</t>
  </si>
  <si>
    <t>Bank Serial</t>
  </si>
  <si>
    <t>BANK CODE</t>
  </si>
  <si>
    <t>Ledger A/c Code</t>
  </si>
  <si>
    <t>A/C CODE</t>
  </si>
  <si>
    <t>Project /Conference /Workshop /Seminar</t>
  </si>
  <si>
    <t>SL#</t>
  </si>
  <si>
    <t>MAZITAR EAST SIKKIM</t>
  </si>
  <si>
    <t>SIKKIM MANIPAL INSTITUTE OF TECHNOLOGY</t>
  </si>
  <si>
    <t xml:space="preserve">14.09.2020 </t>
  </si>
  <si>
    <t>Dr. Mousumi Gupta</t>
  </si>
  <si>
    <t>CA</t>
  </si>
  <si>
    <t>08.03.2021</t>
  </si>
  <si>
    <t>BIJAY RAI</t>
  </si>
  <si>
    <t>EEE</t>
  </si>
  <si>
    <t>2021-2023</t>
  </si>
  <si>
    <t>8-2/FDC/RPS/(NER) POLICY-1/2020-21</t>
  </si>
  <si>
    <t>8-3/FDC/RPS/(NER) POLICY-1/2020-21</t>
  </si>
  <si>
    <t>DR.Moumi Pandit</t>
  </si>
  <si>
    <t>ICMR</t>
  </si>
  <si>
    <t xml:space="preserve">ISRM/12(135)/2020 </t>
  </si>
  <si>
    <t>DST-SERB</t>
  </si>
  <si>
    <t>Dr. Ranjan Kr.Ghadai</t>
  </si>
  <si>
    <t xml:space="preserve">FEASIBILITY STUDY OF USING WHOLE SLIDE HISTOPATHOLOGY IMAGE ACQUISITION SYSTEM FOR DIAGNOSIS AND DEVELOPMENT OF MACHINE LEARNING APPROACH FOR GRADING OF GASTRIC CANCER. </t>
  </si>
  <si>
    <t>DEVELOPMENT OF ADVANCE SLAM 3D LIDAR NAVIGATION BASED LIGHT MOBILE ROBOT FOR APPLICATION IN GROUND VEGETABLE FIELD ENVIROMENT</t>
  </si>
  <si>
    <t>SMART AUTOMATION ACTUATOR BASED SOLAR TRACKING SYSTEM WITH AUTOMATIC DUST REMOVAL SYSTEM</t>
  </si>
  <si>
    <t>OPTIMIZATION OF SPUTTERING PROCESS PARAMETERS FOR THE DEPOSITION OF DIAMOND LIKE CARBON THIN FILM AND ITS ALLOYS</t>
  </si>
  <si>
    <t xml:space="preserve">TOTAL </t>
  </si>
  <si>
    <t>DETAILS EXTERNAL ONGOING RESEARCH PROJECT GRANTS</t>
  </si>
  <si>
    <t>SDN Based Backhaul for Mobility Support in Wi-fi Network</t>
  </si>
  <si>
    <t>2022-2025</t>
  </si>
  <si>
    <t>8-221/FDC/RPS-NER/POLICY-1/2020-2021</t>
  </si>
  <si>
    <t>29.03.2022</t>
  </si>
  <si>
    <t>Dr. K.V Singh
Mr. Ishna Nath Jha</t>
  </si>
  <si>
    <t>CA,CSE</t>
  </si>
  <si>
    <t>TAR/2021/000290</t>
  </si>
  <si>
    <t>14.03.2022</t>
  </si>
  <si>
    <t xml:space="preserve">ME </t>
  </si>
  <si>
    <t>BMI/12(32) /2021</t>
  </si>
  <si>
    <t>25.03.2022</t>
  </si>
  <si>
    <t xml:space="preserve">Remarks </t>
  </si>
  <si>
    <t xml:space="preserve"> SANCTIONED DATE</t>
  </si>
  <si>
    <t xml:space="preserve">Visualization of Covid-19 Using GIS Map and Prediction of Disease Spread Through Machine Learning Approach
</t>
  </si>
  <si>
    <t>TOTAL NO. OF PROJECT  09</t>
  </si>
  <si>
    <t>Grant Recived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</si>
</sst>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rgb="FF0606BA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0"/>
      <color rgb="FF0606BA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0" xfId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1" fillId="4" borderId="0" xfId="1" applyFont="1" applyFill="1" applyAlignment="1">
      <alignment vertical="center" wrapText="1"/>
    </xf>
    <xf numFmtId="164" fontId="1" fillId="0" borderId="0" xfId="1" applyFont="1" applyAlignment="1">
      <alignment vertical="center" wrapText="1"/>
    </xf>
    <xf numFmtId="164" fontId="4" fillId="0" borderId="0" xfId="1" applyFont="1" applyAlignment="1">
      <alignment vertical="center"/>
    </xf>
    <xf numFmtId="164" fontId="8" fillId="0" borderId="0" xfId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4" fontId="14" fillId="0" borderId="1" xfId="1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64" fontId="17" fillId="7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/>
    </xf>
    <xf numFmtId="164" fontId="18" fillId="0" borderId="1" xfId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vertical="center" wrapText="1"/>
    </xf>
    <xf numFmtId="165" fontId="18" fillId="0" borderId="1" xfId="1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64" fontId="18" fillId="2" borderId="1" xfId="1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vertical="center" wrapText="1"/>
    </xf>
    <xf numFmtId="165" fontId="18" fillId="2" borderId="1" xfId="1" applyNumberFormat="1" applyFont="1" applyFill="1" applyBorder="1" applyAlignment="1">
      <alignment vertical="center" wrapText="1"/>
    </xf>
    <xf numFmtId="165" fontId="18" fillId="4" borderId="1" xfId="1" applyNumberFormat="1" applyFont="1" applyFill="1" applyBorder="1" applyAlignment="1">
      <alignment vertical="center" wrapText="1"/>
    </xf>
    <xf numFmtId="164" fontId="18" fillId="3" borderId="1" xfId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4" fontId="3" fillId="2" borderId="1" xfId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5" fillId="5" borderId="1" xfId="1" applyFont="1" applyFill="1" applyBorder="1" applyAlignment="1">
      <alignment horizontal="center" vertical="center" wrapText="1"/>
    </xf>
    <xf numFmtId="14" fontId="9" fillId="12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HANDRA\SALARY%20&amp;%20TB%20DIVISION\Salary%20&amp;%20Allowances\Salaries\Salary%202008-09\salary%20e%20filing%20(Repair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1\SAL%202011-2012\SMU%202011-12\SMU%20SAL%20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ductor Detail"/>
      <sheetName val="Challan Detail"/>
      <sheetName val="Deductee Detail"/>
      <sheetName val="SMIT"/>
      <sheetName val="SMIMS"/>
      <sheetName val="Data Validation Link"/>
    </sheetNames>
    <sheetDataSet>
      <sheetData sheetId="0"/>
      <sheetData sheetId="1"/>
      <sheetData sheetId="2"/>
      <sheetData sheetId="3"/>
      <sheetData sheetId="4">
        <row r="9">
          <cell r="C9" t="str">
            <v>087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omponents Report"/>
      <sheetName val="SMU-JAN`12"/>
      <sheetName val="CANARA"/>
      <sheetName val="HDFC"/>
      <sheetName val="UBI"/>
      <sheetName val="SBI"/>
      <sheetName val="CASH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19"/>
  <sheetViews>
    <sheetView tabSelected="1" topLeftCell="A13" zoomScaleNormal="100" workbookViewId="0">
      <selection activeCell="H23" sqref="H23"/>
    </sheetView>
  </sheetViews>
  <sheetFormatPr defaultRowHeight="12.75" x14ac:dyDescent="0.25"/>
  <cols>
    <col min="1" max="1" width="8.7109375" style="3" bestFit="1" customWidth="1"/>
    <col min="2" max="2" width="10.42578125" style="5" customWidth="1"/>
    <col min="3" max="3" width="25.140625" style="3" hidden="1" customWidth="1"/>
    <col min="4" max="4" width="15.140625" style="3" hidden="1" customWidth="1"/>
    <col min="5" max="5" width="11.140625" style="3" hidden="1" customWidth="1"/>
    <col min="6" max="6" width="9.7109375" style="3" hidden="1" customWidth="1"/>
    <col min="7" max="7" width="16.140625" style="3" hidden="1" customWidth="1"/>
    <col min="8" max="8" width="49" style="3" customWidth="1"/>
    <col min="9" max="9" width="18" style="3" customWidth="1"/>
    <col min="10" max="10" width="10.5703125" style="5" customWidth="1"/>
    <col min="11" max="11" width="24.85546875" style="3" customWidth="1"/>
    <col min="12" max="12" width="12.42578125" style="3" customWidth="1"/>
    <col min="13" max="13" width="18.28515625" style="3" customWidth="1"/>
    <col min="14" max="14" width="17.7109375" style="3" customWidth="1"/>
    <col min="15" max="15" width="11.5703125" style="3" customWidth="1"/>
    <col min="16" max="16" width="13.42578125" style="3" customWidth="1"/>
    <col min="17" max="17" width="17.7109375" style="5" customWidth="1"/>
    <col min="18" max="18" width="12.28515625" style="4" hidden="1" customWidth="1"/>
    <col min="19" max="19" width="13.140625" style="3" hidden="1" customWidth="1"/>
    <col min="20" max="22" width="9.7109375" style="3" hidden="1" customWidth="1"/>
    <col min="23" max="23" width="9.85546875" style="3" hidden="1" customWidth="1"/>
    <col min="24" max="24" width="12.140625" style="3" hidden="1" customWidth="1"/>
    <col min="25" max="25" width="11.7109375" style="3" hidden="1" customWidth="1"/>
    <col min="26" max="41" width="13.5703125" style="3" hidden="1" customWidth="1"/>
    <col min="42" max="44" width="9.140625" style="3" hidden="1" customWidth="1"/>
    <col min="45" max="51" width="12" style="3" hidden="1" customWidth="1"/>
    <col min="52" max="55" width="13" style="3" hidden="1" customWidth="1"/>
    <col min="56" max="60" width="12" style="3" hidden="1" customWidth="1"/>
    <col min="61" max="61" width="9.85546875" style="3" hidden="1" customWidth="1"/>
    <col min="62" max="62" width="12.7109375" style="3" hidden="1" customWidth="1"/>
    <col min="63" max="63" width="10.7109375" style="3" hidden="1" customWidth="1"/>
    <col min="64" max="74" width="12.7109375" style="3" hidden="1" customWidth="1"/>
    <col min="75" max="75" width="13.7109375" style="3" hidden="1" customWidth="1"/>
    <col min="76" max="82" width="9.140625" style="3" hidden="1" customWidth="1"/>
    <col min="83" max="87" width="12.140625" style="3" hidden="1" customWidth="1"/>
    <col min="88" max="88" width="12.5703125" style="3" hidden="1" customWidth="1"/>
    <col min="89" max="92" width="9.140625" style="3" hidden="1" customWidth="1"/>
    <col min="93" max="94" width="9.85546875" style="3" hidden="1" customWidth="1"/>
    <col min="95" max="95" width="15" style="3" hidden="1" customWidth="1"/>
    <col min="96" max="98" width="13.140625" style="3" hidden="1" customWidth="1"/>
    <col min="99" max="106" width="13.140625" style="4" hidden="1" customWidth="1"/>
    <col min="107" max="107" width="19.85546875" style="3" hidden="1" customWidth="1"/>
    <col min="108" max="108" width="15.85546875" style="3" hidden="1" customWidth="1"/>
    <col min="109" max="109" width="16.28515625" style="3" hidden="1" customWidth="1"/>
    <col min="110" max="114" width="16.140625" style="3" hidden="1" customWidth="1"/>
    <col min="115" max="118" width="16.140625" style="4" hidden="1" customWidth="1"/>
    <col min="119" max="119" width="8.140625" style="3" hidden="1" customWidth="1"/>
    <col min="120" max="120" width="11.5703125" style="3" hidden="1" customWidth="1"/>
    <col min="121" max="121" width="16" style="3" hidden="1" customWidth="1"/>
    <col min="122" max="122" width="16.5703125" style="3" hidden="1" customWidth="1"/>
    <col min="123" max="124" width="16.85546875" style="3" hidden="1" customWidth="1"/>
    <col min="125" max="125" width="15.7109375" style="3" hidden="1" customWidth="1"/>
    <col min="126" max="126" width="15.28515625" style="3" hidden="1" customWidth="1"/>
    <col min="127" max="127" width="14.85546875" style="3" hidden="1" customWidth="1"/>
    <col min="128" max="135" width="14" style="3" hidden="1" customWidth="1"/>
    <col min="136" max="136" width="13.42578125" style="1" hidden="1" customWidth="1"/>
    <col min="137" max="137" width="15.85546875" style="1" hidden="1" customWidth="1"/>
    <col min="138" max="138" width="9.140625" style="1" hidden="1" customWidth="1"/>
    <col min="139" max="139" width="10.5703125" style="2" hidden="1" customWidth="1"/>
    <col min="140" max="140" width="15.28515625" style="1" hidden="1" customWidth="1"/>
    <col min="141" max="159" width="0" style="1" hidden="1" customWidth="1"/>
    <col min="160" max="160" width="18.7109375" style="8" customWidth="1"/>
    <col min="161" max="161" width="8.85546875" style="1" customWidth="1"/>
    <col min="162" max="16384" width="9.140625" style="1"/>
  </cols>
  <sheetData>
    <row r="1" spans="1:164" s="17" customFormat="1" ht="20.100000000000001" customHeight="1" x14ac:dyDescent="0.25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37"/>
      <c r="FE1" s="20"/>
      <c r="FF1" s="20"/>
      <c r="FG1" s="20"/>
      <c r="FH1" s="20"/>
    </row>
    <row r="2" spans="1:164" s="17" customFormat="1" ht="20.100000000000001" customHeight="1" x14ac:dyDescent="0.2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4"/>
      <c r="T2" s="19"/>
      <c r="DB2" s="17">
        <f>144523-123523</f>
        <v>21000</v>
      </c>
      <c r="DK2" s="14"/>
      <c r="DL2" s="14"/>
      <c r="DM2" s="14"/>
      <c r="DN2" s="14"/>
      <c r="EI2" s="18"/>
      <c r="FD2" s="19"/>
    </row>
    <row r="3" spans="1:164" s="17" customFormat="1" ht="19.5" customHeight="1" x14ac:dyDescent="0.25">
      <c r="A3" s="82" t="s">
        <v>100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4"/>
      <c r="T3" s="19"/>
      <c r="DK3" s="14"/>
      <c r="DL3" s="14"/>
      <c r="DM3" s="14"/>
      <c r="DN3" s="14"/>
      <c r="EI3" s="18"/>
      <c r="FD3" s="19"/>
    </row>
    <row r="4" spans="1:164" ht="20.100000000000001" customHeight="1" x14ac:dyDescent="0.25">
      <c r="A4" s="16"/>
      <c r="B4" s="16"/>
      <c r="C4" s="16"/>
      <c r="D4" s="16"/>
      <c r="E4" s="6"/>
      <c r="F4" s="6"/>
      <c r="G4" s="6"/>
      <c r="H4" s="6"/>
      <c r="I4" s="6"/>
      <c r="J4" s="15"/>
      <c r="K4" s="6"/>
      <c r="L4" s="6"/>
      <c r="M4" s="6"/>
      <c r="N4" s="6"/>
      <c r="O4" s="6"/>
      <c r="P4" s="6"/>
      <c r="Q4" s="15"/>
      <c r="R4" s="14"/>
      <c r="S4" s="14"/>
      <c r="T4" s="14"/>
      <c r="U4" s="14"/>
      <c r="V4" s="14"/>
      <c r="W4" s="14"/>
      <c r="X4" s="14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12"/>
      <c r="CV4" s="12"/>
      <c r="CW4" s="13"/>
      <c r="CX4" s="12"/>
      <c r="CY4" s="12"/>
      <c r="CZ4" s="12"/>
      <c r="DA4" s="11"/>
      <c r="DB4" s="11"/>
      <c r="DC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64" s="10" customFormat="1" ht="19.5" customHeight="1" x14ac:dyDescent="0.25">
      <c r="A5" s="75" t="s">
        <v>78</v>
      </c>
      <c r="B5" s="75" t="s">
        <v>77</v>
      </c>
      <c r="C5" s="75" t="s">
        <v>76</v>
      </c>
      <c r="D5" s="75" t="s">
        <v>75</v>
      </c>
      <c r="E5" s="75" t="s">
        <v>74</v>
      </c>
      <c r="F5" s="75" t="s">
        <v>73</v>
      </c>
      <c r="G5" s="75" t="s">
        <v>72</v>
      </c>
      <c r="H5" s="75" t="s">
        <v>71</v>
      </c>
      <c r="I5" s="75" t="s">
        <v>70</v>
      </c>
      <c r="J5" s="75" t="s">
        <v>69</v>
      </c>
      <c r="K5" s="75" t="s">
        <v>68</v>
      </c>
      <c r="L5" s="75" t="s">
        <v>113</v>
      </c>
      <c r="M5" s="75" t="s">
        <v>67</v>
      </c>
      <c r="N5" s="75" t="s">
        <v>66</v>
      </c>
      <c r="O5" s="75" t="s">
        <v>65</v>
      </c>
      <c r="P5" s="80" t="s">
        <v>64</v>
      </c>
      <c r="Q5" s="81" t="s">
        <v>63</v>
      </c>
      <c r="R5" s="41"/>
      <c r="S5" s="83" t="s">
        <v>62</v>
      </c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4" t="s">
        <v>61</v>
      </c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5" t="s">
        <v>60</v>
      </c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6" t="s">
        <v>59</v>
      </c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7" t="s">
        <v>58</v>
      </c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42"/>
      <c r="DC5" s="76" t="s">
        <v>57</v>
      </c>
      <c r="DD5" s="76" t="s">
        <v>56</v>
      </c>
      <c r="DE5" s="76" t="s">
        <v>55</v>
      </c>
      <c r="DF5" s="76" t="s">
        <v>54</v>
      </c>
      <c r="DG5" s="76" t="s">
        <v>53</v>
      </c>
      <c r="DH5" s="76" t="s">
        <v>52</v>
      </c>
      <c r="DI5" s="76" t="s">
        <v>51</v>
      </c>
      <c r="DJ5" s="76" t="s">
        <v>50</v>
      </c>
      <c r="DK5" s="79" t="s">
        <v>49</v>
      </c>
      <c r="DL5" s="79" t="s">
        <v>48</v>
      </c>
      <c r="DM5" s="79" t="s">
        <v>47</v>
      </c>
      <c r="DN5" s="79" t="s">
        <v>46</v>
      </c>
      <c r="DO5" s="43"/>
      <c r="DP5" s="77" t="s">
        <v>45</v>
      </c>
      <c r="DQ5" s="77" t="s">
        <v>44</v>
      </c>
      <c r="DR5" s="77" t="s">
        <v>43</v>
      </c>
      <c r="DS5" s="77"/>
      <c r="DT5" s="77"/>
      <c r="DU5" s="77"/>
      <c r="DV5" s="77"/>
      <c r="DW5" s="77"/>
      <c r="DX5" s="77"/>
      <c r="DY5" s="44"/>
      <c r="DZ5" s="44"/>
      <c r="EA5" s="44"/>
      <c r="EB5" s="44"/>
      <c r="EC5" s="44"/>
      <c r="ED5" s="44"/>
      <c r="EE5" s="44"/>
      <c r="EF5" s="45"/>
      <c r="EG5" s="78" t="s">
        <v>42</v>
      </c>
      <c r="EH5" s="78"/>
      <c r="EI5" s="78"/>
      <c r="EJ5" s="78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78" t="s">
        <v>116</v>
      </c>
      <c r="FE5" s="45"/>
    </row>
    <row r="6" spans="1:164" s="9" customFormat="1" ht="25.5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80"/>
      <c r="Q6" s="81"/>
      <c r="R6" s="46"/>
      <c r="S6" s="47" t="s">
        <v>18</v>
      </c>
      <c r="T6" s="47" t="s">
        <v>41</v>
      </c>
      <c r="U6" s="47" t="s">
        <v>40</v>
      </c>
      <c r="V6" s="47" t="s">
        <v>17</v>
      </c>
      <c r="W6" s="47" t="s">
        <v>11</v>
      </c>
      <c r="X6" s="47" t="s">
        <v>10</v>
      </c>
      <c r="Y6" s="47" t="s">
        <v>9</v>
      </c>
      <c r="Z6" s="47" t="s">
        <v>6</v>
      </c>
      <c r="AA6" s="47" t="s">
        <v>7</v>
      </c>
      <c r="AB6" s="47" t="s">
        <v>4</v>
      </c>
      <c r="AC6" s="47" t="s">
        <v>8</v>
      </c>
      <c r="AD6" s="47" t="s">
        <v>16</v>
      </c>
      <c r="AE6" s="47" t="s">
        <v>2</v>
      </c>
      <c r="AF6" s="47" t="s">
        <v>1</v>
      </c>
      <c r="AG6" s="47" t="s">
        <v>0</v>
      </c>
      <c r="AH6" s="47" t="s">
        <v>15</v>
      </c>
      <c r="AI6" s="47" t="s">
        <v>14</v>
      </c>
      <c r="AJ6" s="47" t="s">
        <v>13</v>
      </c>
      <c r="AK6" s="47" t="s">
        <v>19</v>
      </c>
      <c r="AL6" s="48" t="s">
        <v>18</v>
      </c>
      <c r="AM6" s="48" t="s">
        <v>41</v>
      </c>
      <c r="AN6" s="48" t="s">
        <v>40</v>
      </c>
      <c r="AO6" s="48" t="s">
        <v>17</v>
      </c>
      <c r="AP6" s="48" t="s">
        <v>11</v>
      </c>
      <c r="AQ6" s="48" t="s">
        <v>10</v>
      </c>
      <c r="AR6" s="48" t="s">
        <v>9</v>
      </c>
      <c r="AS6" s="48" t="s">
        <v>6</v>
      </c>
      <c r="AT6" s="48" t="s">
        <v>7</v>
      </c>
      <c r="AU6" s="48" t="s">
        <v>4</v>
      </c>
      <c r="AV6" s="48" t="s">
        <v>8</v>
      </c>
      <c r="AW6" s="48" t="s">
        <v>16</v>
      </c>
      <c r="AX6" s="48" t="s">
        <v>2</v>
      </c>
      <c r="AY6" s="48" t="s">
        <v>1</v>
      </c>
      <c r="AZ6" s="48" t="s">
        <v>0</v>
      </c>
      <c r="BA6" s="48" t="s">
        <v>15</v>
      </c>
      <c r="BB6" s="48" t="s">
        <v>14</v>
      </c>
      <c r="BC6" s="48" t="s">
        <v>13</v>
      </c>
      <c r="BD6" s="48" t="s">
        <v>19</v>
      </c>
      <c r="BE6" s="49" t="s">
        <v>18</v>
      </c>
      <c r="BF6" s="49" t="s">
        <v>41</v>
      </c>
      <c r="BG6" s="49" t="s">
        <v>40</v>
      </c>
      <c r="BH6" s="49" t="s">
        <v>17</v>
      </c>
      <c r="BI6" s="49" t="s">
        <v>11</v>
      </c>
      <c r="BJ6" s="49" t="s">
        <v>10</v>
      </c>
      <c r="BK6" s="49" t="s">
        <v>9</v>
      </c>
      <c r="BL6" s="49" t="s">
        <v>6</v>
      </c>
      <c r="BM6" s="49" t="s">
        <v>7</v>
      </c>
      <c r="BN6" s="49" t="s">
        <v>4</v>
      </c>
      <c r="BO6" s="49" t="s">
        <v>8</v>
      </c>
      <c r="BP6" s="49" t="s">
        <v>16</v>
      </c>
      <c r="BQ6" s="49" t="s">
        <v>2</v>
      </c>
      <c r="BR6" s="49" t="s">
        <v>1</v>
      </c>
      <c r="BS6" s="49" t="s">
        <v>0</v>
      </c>
      <c r="BT6" s="49" t="s">
        <v>15</v>
      </c>
      <c r="BU6" s="49" t="s">
        <v>14</v>
      </c>
      <c r="BV6" s="49" t="s">
        <v>13</v>
      </c>
      <c r="BW6" s="49" t="s">
        <v>19</v>
      </c>
      <c r="BX6" s="50" t="s">
        <v>9</v>
      </c>
      <c r="BY6" s="50" t="s">
        <v>6</v>
      </c>
      <c r="BZ6" s="51" t="s">
        <v>7</v>
      </c>
      <c r="CA6" s="51" t="s">
        <v>4</v>
      </c>
      <c r="CB6" s="51" t="s">
        <v>8</v>
      </c>
      <c r="CC6" s="51" t="s">
        <v>16</v>
      </c>
      <c r="CD6" s="51" t="s">
        <v>2</v>
      </c>
      <c r="CE6" s="51" t="s">
        <v>1</v>
      </c>
      <c r="CF6" s="51" t="s">
        <v>0</v>
      </c>
      <c r="CG6" s="51" t="s">
        <v>15</v>
      </c>
      <c r="CH6" s="51" t="s">
        <v>14</v>
      </c>
      <c r="CI6" s="51" t="s">
        <v>13</v>
      </c>
      <c r="CJ6" s="51" t="s">
        <v>19</v>
      </c>
      <c r="CK6" s="42" t="s">
        <v>18</v>
      </c>
      <c r="CL6" s="42" t="s">
        <v>41</v>
      </c>
      <c r="CM6" s="42" t="s">
        <v>40</v>
      </c>
      <c r="CN6" s="42" t="s">
        <v>17</v>
      </c>
      <c r="CO6" s="42" t="s">
        <v>11</v>
      </c>
      <c r="CP6" s="42" t="s">
        <v>10</v>
      </c>
      <c r="CQ6" s="42" t="s">
        <v>9</v>
      </c>
      <c r="CR6" s="52" t="s">
        <v>6</v>
      </c>
      <c r="CS6" s="52" t="s">
        <v>7</v>
      </c>
      <c r="CT6" s="52" t="s">
        <v>4</v>
      </c>
      <c r="CU6" s="53" t="s">
        <v>8</v>
      </c>
      <c r="CV6" s="53" t="s">
        <v>16</v>
      </c>
      <c r="CW6" s="53" t="s">
        <v>2</v>
      </c>
      <c r="CX6" s="53" t="s">
        <v>1</v>
      </c>
      <c r="CY6" s="53" t="s">
        <v>0</v>
      </c>
      <c r="CZ6" s="53" t="s">
        <v>15</v>
      </c>
      <c r="DA6" s="53" t="s">
        <v>14</v>
      </c>
      <c r="DB6" s="53" t="s">
        <v>13</v>
      </c>
      <c r="DC6" s="76"/>
      <c r="DD6" s="76"/>
      <c r="DE6" s="76"/>
      <c r="DF6" s="76"/>
      <c r="DG6" s="76"/>
      <c r="DH6" s="76"/>
      <c r="DI6" s="76"/>
      <c r="DJ6" s="76"/>
      <c r="DK6" s="79"/>
      <c r="DL6" s="79"/>
      <c r="DM6" s="79"/>
      <c r="DN6" s="79"/>
      <c r="DO6" s="43"/>
      <c r="DP6" s="77"/>
      <c r="DQ6" s="77"/>
      <c r="DR6" s="44" t="s">
        <v>11</v>
      </c>
      <c r="DS6" s="44" t="s">
        <v>10</v>
      </c>
      <c r="DT6" s="44" t="s">
        <v>9</v>
      </c>
      <c r="DU6" s="44" t="s">
        <v>6</v>
      </c>
      <c r="DV6" s="44" t="s">
        <v>7</v>
      </c>
      <c r="DW6" s="44" t="s">
        <v>4</v>
      </c>
      <c r="DX6" s="44" t="s">
        <v>8</v>
      </c>
      <c r="DY6" s="44" t="s">
        <v>16</v>
      </c>
      <c r="DZ6" s="44" t="s">
        <v>2</v>
      </c>
      <c r="EA6" s="44" t="s">
        <v>1</v>
      </c>
      <c r="EB6" s="44" t="s">
        <v>0</v>
      </c>
      <c r="EC6" s="44" t="s">
        <v>15</v>
      </c>
      <c r="ED6" s="44" t="s">
        <v>14</v>
      </c>
      <c r="EE6" s="44" t="s">
        <v>13</v>
      </c>
      <c r="EF6" s="43"/>
      <c r="EG6" s="54" t="s">
        <v>39</v>
      </c>
      <c r="EH6" s="43" t="s">
        <v>38</v>
      </c>
      <c r="EI6" s="55" t="s">
        <v>37</v>
      </c>
      <c r="EJ6" s="56" t="s">
        <v>36</v>
      </c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 t="s">
        <v>14</v>
      </c>
      <c r="EW6" s="43"/>
      <c r="EX6" s="43"/>
      <c r="EY6" s="43"/>
      <c r="EZ6" s="43"/>
      <c r="FA6" s="43"/>
      <c r="FB6" s="43"/>
      <c r="FC6" s="43"/>
      <c r="FD6" s="78"/>
      <c r="FE6" s="43" t="s">
        <v>112</v>
      </c>
    </row>
    <row r="7" spans="1:164" s="7" customFormat="1" ht="42.75" x14ac:dyDescent="0.25">
      <c r="A7" s="27">
        <v>1</v>
      </c>
      <c r="B7" s="27" t="s">
        <v>12</v>
      </c>
      <c r="C7" s="27" t="s">
        <v>20</v>
      </c>
      <c r="D7" s="27" t="s">
        <v>35</v>
      </c>
      <c r="E7" s="27"/>
      <c r="F7" s="27"/>
      <c r="G7" s="27" t="s">
        <v>3</v>
      </c>
      <c r="H7" s="28" t="s">
        <v>34</v>
      </c>
      <c r="I7" s="31" t="s">
        <v>5</v>
      </c>
      <c r="J7" s="27" t="s">
        <v>14</v>
      </c>
      <c r="K7" s="29" t="s">
        <v>33</v>
      </c>
      <c r="L7" s="30">
        <v>43538</v>
      </c>
      <c r="M7" s="31" t="s">
        <v>21</v>
      </c>
      <c r="N7" s="31" t="s">
        <v>32</v>
      </c>
      <c r="O7" s="27">
        <v>3</v>
      </c>
      <c r="P7" s="30">
        <v>44651</v>
      </c>
      <c r="Q7" s="38">
        <v>2160000</v>
      </c>
      <c r="R7" s="57" t="e">
        <f>#REF!-DB7</f>
        <v>#REF!</v>
      </c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>
        <v>2127600</v>
      </c>
      <c r="AK7" s="59">
        <f t="shared" ref="AK7:AK9" si="0">SUM(S7:AJ7)</f>
        <v>2127600</v>
      </c>
      <c r="AL7" s="59"/>
      <c r="AM7" s="59"/>
      <c r="AN7" s="59"/>
      <c r="AO7" s="59"/>
      <c r="AP7" s="59"/>
      <c r="AQ7" s="59"/>
      <c r="AR7" s="59"/>
      <c r="AS7" s="59"/>
      <c r="AT7" s="57"/>
      <c r="AU7" s="59"/>
      <c r="AV7" s="59"/>
      <c r="AW7" s="59"/>
      <c r="AX7" s="59"/>
      <c r="AY7" s="59"/>
      <c r="AZ7" s="59"/>
      <c r="BA7" s="59"/>
      <c r="BB7" s="59"/>
      <c r="BC7" s="59">
        <v>62987</v>
      </c>
      <c r="BD7" s="59">
        <f t="shared" ref="BD7:BD9" si="1">SUM(AL7:BC7)</f>
        <v>62987</v>
      </c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>
        <v>558254</v>
      </c>
      <c r="BW7" s="59">
        <f t="shared" ref="BW7:BW9" si="2">SUM(BE7:BV7)</f>
        <v>558254</v>
      </c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7"/>
      <c r="CT7" s="59"/>
      <c r="CU7" s="57"/>
      <c r="CV7" s="57"/>
      <c r="CW7" s="57"/>
      <c r="CX7" s="57"/>
      <c r="CY7" s="57"/>
      <c r="CZ7" s="57"/>
      <c r="DA7" s="57">
        <f t="shared" ref="DA7:DB9" si="3">CZ7+AI7+BB7-BU7-CH7</f>
        <v>0</v>
      </c>
      <c r="DB7" s="57">
        <f t="shared" si="3"/>
        <v>1632333</v>
      </c>
      <c r="DC7" s="60"/>
      <c r="DD7" s="59"/>
      <c r="DE7" s="59"/>
      <c r="DF7" s="59"/>
      <c r="DG7" s="59"/>
      <c r="DH7" s="59"/>
      <c r="DI7" s="57"/>
      <c r="DJ7" s="59"/>
      <c r="DK7" s="57"/>
      <c r="DL7" s="57"/>
      <c r="DM7" s="57"/>
      <c r="DN7" s="57"/>
      <c r="DO7" s="24"/>
      <c r="DP7" s="61"/>
      <c r="DQ7" s="62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24"/>
      <c r="EG7" s="24"/>
      <c r="EH7" s="24"/>
      <c r="EI7" s="6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74">
        <v>227600</v>
      </c>
      <c r="FE7" s="24"/>
    </row>
    <row r="8" spans="1:164" s="7" customFormat="1" ht="28.5" x14ac:dyDescent="0.25">
      <c r="A8" s="27">
        <v>2</v>
      </c>
      <c r="B8" s="27" t="s">
        <v>12</v>
      </c>
      <c r="C8" s="27" t="s">
        <v>20</v>
      </c>
      <c r="D8" s="27" t="s">
        <v>31</v>
      </c>
      <c r="E8" s="27"/>
      <c r="F8" s="27"/>
      <c r="G8" s="27" t="s">
        <v>3</v>
      </c>
      <c r="H8" s="28" t="s">
        <v>30</v>
      </c>
      <c r="I8" s="31" t="s">
        <v>5</v>
      </c>
      <c r="J8" s="27" t="s">
        <v>14</v>
      </c>
      <c r="K8" s="29" t="s">
        <v>29</v>
      </c>
      <c r="L8" s="30">
        <v>43538</v>
      </c>
      <c r="M8" s="31" t="s">
        <v>28</v>
      </c>
      <c r="N8" s="31" t="s">
        <v>27</v>
      </c>
      <c r="O8" s="27">
        <v>3</v>
      </c>
      <c r="P8" s="30">
        <v>44651</v>
      </c>
      <c r="Q8" s="38">
        <v>1370000</v>
      </c>
      <c r="R8" s="57" t="e">
        <f>#REF!-DB8</f>
        <v>#REF!</v>
      </c>
      <c r="S8" s="58"/>
      <c r="T8" s="58"/>
      <c r="U8" s="58"/>
      <c r="V8" s="5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>
        <v>1362000</v>
      </c>
      <c r="AK8" s="59">
        <f t="shared" si="0"/>
        <v>1362000</v>
      </c>
      <c r="AL8" s="59"/>
      <c r="AM8" s="59"/>
      <c r="AN8" s="59"/>
      <c r="AO8" s="59"/>
      <c r="AP8" s="59"/>
      <c r="AQ8" s="59"/>
      <c r="AR8" s="59"/>
      <c r="AS8" s="59"/>
      <c r="AT8" s="57"/>
      <c r="AU8" s="59"/>
      <c r="AV8" s="59"/>
      <c r="AW8" s="59"/>
      <c r="AX8" s="59"/>
      <c r="AY8" s="59"/>
      <c r="AZ8" s="59"/>
      <c r="BA8" s="59"/>
      <c r="BB8" s="59"/>
      <c r="BC8" s="59">
        <v>39976</v>
      </c>
      <c r="BD8" s="59">
        <f t="shared" si="1"/>
        <v>39976</v>
      </c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>
        <v>147000</v>
      </c>
      <c r="BW8" s="59">
        <f t="shared" si="2"/>
        <v>147000</v>
      </c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7"/>
      <c r="CT8" s="59"/>
      <c r="CU8" s="57"/>
      <c r="CV8" s="57"/>
      <c r="CW8" s="57"/>
      <c r="CX8" s="57"/>
      <c r="CY8" s="57"/>
      <c r="CZ8" s="57"/>
      <c r="DA8" s="57">
        <f t="shared" si="3"/>
        <v>0</v>
      </c>
      <c r="DB8" s="57">
        <f t="shared" si="3"/>
        <v>1254976</v>
      </c>
      <c r="DC8" s="60"/>
      <c r="DD8" s="59"/>
      <c r="DE8" s="59"/>
      <c r="DF8" s="59"/>
      <c r="DG8" s="59"/>
      <c r="DH8" s="59"/>
      <c r="DI8" s="57"/>
      <c r="DJ8" s="59"/>
      <c r="DK8" s="57"/>
      <c r="DL8" s="57"/>
      <c r="DM8" s="57"/>
      <c r="DN8" s="57"/>
      <c r="DO8" s="24"/>
      <c r="DP8" s="61"/>
      <c r="DQ8" s="62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24"/>
      <c r="EG8" s="24"/>
      <c r="EH8" s="24"/>
      <c r="EI8" s="6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74">
        <v>1362000</v>
      </c>
      <c r="FE8" s="24"/>
    </row>
    <row r="9" spans="1:164" s="7" customFormat="1" ht="33" customHeight="1" x14ac:dyDescent="0.25">
      <c r="A9" s="27">
        <v>3</v>
      </c>
      <c r="B9" s="27" t="s">
        <v>12</v>
      </c>
      <c r="C9" s="27" t="s">
        <v>20</v>
      </c>
      <c r="D9" s="27" t="s">
        <v>26</v>
      </c>
      <c r="E9" s="27"/>
      <c r="F9" s="27"/>
      <c r="G9" s="27" t="s">
        <v>3</v>
      </c>
      <c r="H9" s="28" t="s">
        <v>25</v>
      </c>
      <c r="I9" s="31" t="s">
        <v>5</v>
      </c>
      <c r="J9" s="27" t="s">
        <v>14</v>
      </c>
      <c r="K9" s="29" t="s">
        <v>24</v>
      </c>
      <c r="L9" s="30">
        <v>43538</v>
      </c>
      <c r="M9" s="31" t="s">
        <v>23</v>
      </c>
      <c r="N9" s="31" t="s">
        <v>22</v>
      </c>
      <c r="O9" s="27">
        <v>3</v>
      </c>
      <c r="P9" s="30">
        <v>44651</v>
      </c>
      <c r="Q9" s="38">
        <v>760000</v>
      </c>
      <c r="R9" s="57" t="e">
        <f>#REF!-DB9</f>
        <v>#REF!</v>
      </c>
      <c r="S9" s="58"/>
      <c r="T9" s="58"/>
      <c r="U9" s="58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>
        <v>721000</v>
      </c>
      <c r="AK9" s="59">
        <f t="shared" si="0"/>
        <v>721000</v>
      </c>
      <c r="AL9" s="59"/>
      <c r="AM9" s="59"/>
      <c r="AN9" s="59"/>
      <c r="AO9" s="59"/>
      <c r="AP9" s="59"/>
      <c r="AQ9" s="59"/>
      <c r="AR9" s="59"/>
      <c r="AS9" s="59"/>
      <c r="AT9" s="57"/>
      <c r="AU9" s="59"/>
      <c r="AV9" s="59"/>
      <c r="AW9" s="59"/>
      <c r="AX9" s="59"/>
      <c r="AY9" s="59"/>
      <c r="AZ9" s="59"/>
      <c r="BA9" s="59"/>
      <c r="BB9" s="59"/>
      <c r="BC9" s="59">
        <v>13253</v>
      </c>
      <c r="BD9" s="59">
        <f t="shared" si="1"/>
        <v>13253</v>
      </c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>
        <v>422924</v>
      </c>
      <c r="BW9" s="59">
        <f t="shared" si="2"/>
        <v>422924</v>
      </c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7"/>
      <c r="CT9" s="59"/>
      <c r="CU9" s="57"/>
      <c r="CV9" s="57"/>
      <c r="CW9" s="57"/>
      <c r="CX9" s="57"/>
      <c r="CY9" s="57"/>
      <c r="CZ9" s="57"/>
      <c r="DA9" s="57">
        <f t="shared" si="3"/>
        <v>0</v>
      </c>
      <c r="DB9" s="57">
        <f t="shared" si="3"/>
        <v>311329</v>
      </c>
      <c r="DC9" s="60"/>
      <c r="DD9" s="59"/>
      <c r="DE9" s="59"/>
      <c r="DF9" s="59"/>
      <c r="DG9" s="59"/>
      <c r="DH9" s="59"/>
      <c r="DI9" s="57"/>
      <c r="DJ9" s="59"/>
      <c r="DK9" s="57"/>
      <c r="DL9" s="57"/>
      <c r="DM9" s="57"/>
      <c r="DN9" s="57"/>
      <c r="DO9" s="24"/>
      <c r="DP9" s="61"/>
      <c r="DQ9" s="62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24"/>
      <c r="EG9" s="24"/>
      <c r="EH9" s="24"/>
      <c r="EI9" s="6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74">
        <v>721000</v>
      </c>
      <c r="FE9" s="24"/>
    </row>
    <row r="10" spans="1:164" s="7" customFormat="1" ht="71.25" x14ac:dyDescent="0.25">
      <c r="A10" s="27">
        <v>4</v>
      </c>
      <c r="B10" s="32" t="s">
        <v>12</v>
      </c>
      <c r="C10" s="32"/>
      <c r="D10" s="32"/>
      <c r="E10" s="32"/>
      <c r="F10" s="32"/>
      <c r="G10" s="32"/>
      <c r="H10" s="33" t="s">
        <v>95</v>
      </c>
      <c r="I10" s="34" t="s">
        <v>91</v>
      </c>
      <c r="J10" s="32" t="s">
        <v>87</v>
      </c>
      <c r="K10" s="34" t="s">
        <v>92</v>
      </c>
      <c r="L10" s="35" t="s">
        <v>81</v>
      </c>
      <c r="M10" s="34" t="s">
        <v>82</v>
      </c>
      <c r="N10" s="34" t="s">
        <v>83</v>
      </c>
      <c r="O10" s="32"/>
      <c r="P10" s="35"/>
      <c r="Q10" s="39">
        <v>825480</v>
      </c>
      <c r="R10" s="65"/>
      <c r="S10" s="66"/>
      <c r="T10" s="66"/>
      <c r="U10" s="66"/>
      <c r="V10" s="66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5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59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5"/>
      <c r="CT10" s="67"/>
      <c r="CU10" s="65"/>
      <c r="CV10" s="65"/>
      <c r="CW10" s="65"/>
      <c r="CX10" s="65"/>
      <c r="CY10" s="65"/>
      <c r="CZ10" s="69"/>
      <c r="DA10" s="69"/>
      <c r="DB10" s="57"/>
      <c r="DC10" s="70"/>
      <c r="DD10" s="67"/>
      <c r="DE10" s="67"/>
      <c r="DF10" s="67"/>
      <c r="DG10" s="67"/>
      <c r="DH10" s="67"/>
      <c r="DI10" s="65"/>
      <c r="DJ10" s="67"/>
      <c r="DK10" s="65"/>
      <c r="DL10" s="65"/>
      <c r="DM10" s="65"/>
      <c r="DN10" s="65"/>
      <c r="DO10" s="22"/>
      <c r="DP10" s="21"/>
      <c r="DQ10" s="71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2"/>
      <c r="EG10" s="22"/>
      <c r="EH10" s="22"/>
      <c r="EI10" s="72"/>
      <c r="EJ10" s="22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74">
        <v>825480</v>
      </c>
      <c r="FE10" s="24"/>
    </row>
    <row r="11" spans="1:164" s="7" customFormat="1" ht="57" x14ac:dyDescent="0.25">
      <c r="A11" s="27">
        <v>5</v>
      </c>
      <c r="B11" s="32" t="s">
        <v>12</v>
      </c>
      <c r="C11" s="32"/>
      <c r="D11" s="32"/>
      <c r="E11" s="32"/>
      <c r="F11" s="32"/>
      <c r="G11" s="32"/>
      <c r="H11" s="33" t="s">
        <v>96</v>
      </c>
      <c r="I11" s="34" t="s">
        <v>5</v>
      </c>
      <c r="J11" s="32" t="s">
        <v>87</v>
      </c>
      <c r="K11" s="34" t="s">
        <v>88</v>
      </c>
      <c r="L11" s="35" t="s">
        <v>84</v>
      </c>
      <c r="M11" s="34" t="s">
        <v>85</v>
      </c>
      <c r="N11" s="34" t="s">
        <v>86</v>
      </c>
      <c r="O11" s="32">
        <v>3</v>
      </c>
      <c r="P11" s="35"/>
      <c r="Q11" s="39">
        <v>712630</v>
      </c>
      <c r="R11" s="65"/>
      <c r="S11" s="66"/>
      <c r="T11" s="66"/>
      <c r="U11" s="66"/>
      <c r="V11" s="66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8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5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59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5"/>
      <c r="CT11" s="67"/>
      <c r="CU11" s="65"/>
      <c r="CV11" s="65"/>
      <c r="CW11" s="65"/>
      <c r="CX11" s="65"/>
      <c r="CY11" s="65"/>
      <c r="CZ11" s="69"/>
      <c r="DA11" s="69"/>
      <c r="DB11" s="57"/>
      <c r="DC11" s="70"/>
      <c r="DD11" s="67"/>
      <c r="DE11" s="67"/>
      <c r="DF11" s="67"/>
      <c r="DG11" s="67"/>
      <c r="DH11" s="67"/>
      <c r="DI11" s="65"/>
      <c r="DJ11" s="67"/>
      <c r="DK11" s="65"/>
      <c r="DL11" s="65"/>
      <c r="DM11" s="65"/>
      <c r="DN11" s="65"/>
      <c r="DO11" s="22"/>
      <c r="DP11" s="21"/>
      <c r="DQ11" s="71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2"/>
      <c r="EG11" s="22"/>
      <c r="EH11" s="22"/>
      <c r="EI11" s="72"/>
      <c r="EJ11" s="22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74">
        <v>701941</v>
      </c>
      <c r="FE11" s="24"/>
    </row>
    <row r="12" spans="1:164" s="7" customFormat="1" ht="54" customHeight="1" x14ac:dyDescent="0.25">
      <c r="A12" s="27">
        <v>6</v>
      </c>
      <c r="B12" s="32" t="s">
        <v>12</v>
      </c>
      <c r="C12" s="32"/>
      <c r="D12" s="32"/>
      <c r="E12" s="32"/>
      <c r="F12" s="32"/>
      <c r="G12" s="32"/>
      <c r="H12" s="33" t="s">
        <v>97</v>
      </c>
      <c r="I12" s="34" t="s">
        <v>5</v>
      </c>
      <c r="J12" s="32" t="s">
        <v>87</v>
      </c>
      <c r="K12" s="34" t="s">
        <v>89</v>
      </c>
      <c r="L12" s="35" t="s">
        <v>84</v>
      </c>
      <c r="M12" s="34" t="s">
        <v>90</v>
      </c>
      <c r="N12" s="34" t="s">
        <v>86</v>
      </c>
      <c r="O12" s="32">
        <v>3</v>
      </c>
      <c r="P12" s="35"/>
      <c r="Q12" s="39">
        <v>140000</v>
      </c>
      <c r="R12" s="65"/>
      <c r="S12" s="66"/>
      <c r="T12" s="66"/>
      <c r="U12" s="66"/>
      <c r="V12" s="66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5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59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5"/>
      <c r="CT12" s="67"/>
      <c r="CU12" s="65"/>
      <c r="CV12" s="65"/>
      <c r="CW12" s="65"/>
      <c r="CX12" s="65"/>
      <c r="CY12" s="65"/>
      <c r="CZ12" s="69"/>
      <c r="DA12" s="69"/>
      <c r="DB12" s="57"/>
      <c r="DC12" s="70"/>
      <c r="DD12" s="67"/>
      <c r="DE12" s="67"/>
      <c r="DF12" s="67"/>
      <c r="DG12" s="67"/>
      <c r="DH12" s="67"/>
      <c r="DI12" s="65"/>
      <c r="DJ12" s="67"/>
      <c r="DK12" s="65"/>
      <c r="DL12" s="65"/>
      <c r="DM12" s="65"/>
      <c r="DN12" s="65"/>
      <c r="DO12" s="22"/>
      <c r="DP12" s="21"/>
      <c r="DQ12" s="71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2"/>
      <c r="EG12" s="22"/>
      <c r="EH12" s="22"/>
      <c r="EI12" s="72"/>
      <c r="EJ12" s="22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74">
        <v>140000</v>
      </c>
      <c r="FE12" s="24"/>
    </row>
    <row r="13" spans="1:164" s="7" customFormat="1" ht="54" customHeight="1" x14ac:dyDescent="0.25">
      <c r="A13" s="27">
        <v>7</v>
      </c>
      <c r="B13" s="32" t="s">
        <v>12</v>
      </c>
      <c r="C13" s="32"/>
      <c r="D13" s="32"/>
      <c r="E13" s="32"/>
      <c r="F13" s="32"/>
      <c r="G13" s="32"/>
      <c r="H13" s="33" t="s">
        <v>98</v>
      </c>
      <c r="I13" s="34" t="s">
        <v>93</v>
      </c>
      <c r="J13" s="32" t="s">
        <v>87</v>
      </c>
      <c r="K13" s="34" t="s">
        <v>107</v>
      </c>
      <c r="L13" s="35" t="s">
        <v>108</v>
      </c>
      <c r="M13" s="34" t="s">
        <v>94</v>
      </c>
      <c r="N13" s="34" t="s">
        <v>109</v>
      </c>
      <c r="O13" s="32">
        <v>3</v>
      </c>
      <c r="P13" s="35"/>
      <c r="Q13" s="39">
        <v>1830000</v>
      </c>
      <c r="R13" s="65"/>
      <c r="S13" s="66"/>
      <c r="T13" s="66"/>
      <c r="U13" s="66"/>
      <c r="V13" s="66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8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5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59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5"/>
      <c r="CT13" s="67"/>
      <c r="CU13" s="65"/>
      <c r="CV13" s="65"/>
      <c r="CW13" s="65"/>
      <c r="CX13" s="65"/>
      <c r="CY13" s="65"/>
      <c r="CZ13" s="69"/>
      <c r="DA13" s="69"/>
      <c r="DB13" s="57"/>
      <c r="DC13" s="70"/>
      <c r="DD13" s="67"/>
      <c r="DE13" s="67"/>
      <c r="DF13" s="67"/>
      <c r="DG13" s="67"/>
      <c r="DH13" s="67"/>
      <c r="DI13" s="65"/>
      <c r="DJ13" s="67"/>
      <c r="DK13" s="65"/>
      <c r="DL13" s="65"/>
      <c r="DM13" s="65"/>
      <c r="DN13" s="65"/>
      <c r="DO13" s="22"/>
      <c r="DP13" s="21"/>
      <c r="DQ13" s="71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2"/>
      <c r="EG13" s="22"/>
      <c r="EH13" s="22"/>
      <c r="EI13" s="72"/>
      <c r="EJ13" s="22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74">
        <v>275000</v>
      </c>
      <c r="FE13" s="24"/>
    </row>
    <row r="14" spans="1:164" s="7" customFormat="1" ht="54" customHeight="1" x14ac:dyDescent="0.25">
      <c r="A14" s="27">
        <v>8</v>
      </c>
      <c r="B14" s="32" t="s">
        <v>12</v>
      </c>
      <c r="C14" s="32"/>
      <c r="D14" s="32"/>
      <c r="E14" s="32"/>
      <c r="F14" s="32"/>
      <c r="G14" s="32"/>
      <c r="H14" s="33" t="s">
        <v>101</v>
      </c>
      <c r="I14" s="34" t="s">
        <v>5</v>
      </c>
      <c r="J14" s="32" t="s">
        <v>102</v>
      </c>
      <c r="K14" s="34" t="s">
        <v>103</v>
      </c>
      <c r="L14" s="35" t="s">
        <v>104</v>
      </c>
      <c r="M14" s="34" t="s">
        <v>105</v>
      </c>
      <c r="N14" s="34" t="s">
        <v>106</v>
      </c>
      <c r="O14" s="32">
        <v>3</v>
      </c>
      <c r="P14" s="35"/>
      <c r="Q14" s="39">
        <v>1056666</v>
      </c>
      <c r="R14" s="65"/>
      <c r="S14" s="66"/>
      <c r="T14" s="66"/>
      <c r="U14" s="66"/>
      <c r="V14" s="66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8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5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59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5"/>
      <c r="CT14" s="67"/>
      <c r="CU14" s="65"/>
      <c r="CV14" s="65"/>
      <c r="CW14" s="65"/>
      <c r="CX14" s="65"/>
      <c r="CY14" s="65"/>
      <c r="CZ14" s="69"/>
      <c r="DA14" s="69"/>
      <c r="DB14" s="57"/>
      <c r="DC14" s="70"/>
      <c r="DD14" s="67"/>
      <c r="DE14" s="67"/>
      <c r="DF14" s="67"/>
      <c r="DG14" s="67"/>
      <c r="DH14" s="67"/>
      <c r="DI14" s="65"/>
      <c r="DJ14" s="67"/>
      <c r="DK14" s="65"/>
      <c r="DL14" s="65"/>
      <c r="DM14" s="65"/>
      <c r="DN14" s="65"/>
      <c r="DO14" s="22"/>
      <c r="DP14" s="21"/>
      <c r="DQ14" s="71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2"/>
      <c r="EG14" s="22"/>
      <c r="EH14" s="22"/>
      <c r="EI14" s="72"/>
      <c r="EJ14" s="22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74">
        <v>924582</v>
      </c>
      <c r="FE14" s="24"/>
    </row>
    <row r="15" spans="1:164" s="7" customFormat="1" ht="54" customHeight="1" x14ac:dyDescent="0.25">
      <c r="A15" s="27">
        <v>9</v>
      </c>
      <c r="B15" s="32" t="s">
        <v>12</v>
      </c>
      <c r="C15" s="32"/>
      <c r="D15" s="32"/>
      <c r="E15" s="32"/>
      <c r="F15" s="32"/>
      <c r="G15" s="32"/>
      <c r="H15" s="33" t="s">
        <v>114</v>
      </c>
      <c r="I15" s="34" t="s">
        <v>91</v>
      </c>
      <c r="J15" s="32" t="s">
        <v>102</v>
      </c>
      <c r="K15" s="34" t="s">
        <v>110</v>
      </c>
      <c r="L15" s="35" t="s">
        <v>111</v>
      </c>
      <c r="M15" s="34" t="s">
        <v>82</v>
      </c>
      <c r="N15" s="34" t="s">
        <v>83</v>
      </c>
      <c r="O15" s="32">
        <v>3</v>
      </c>
      <c r="P15" s="35"/>
      <c r="Q15" s="39">
        <v>2425178</v>
      </c>
      <c r="R15" s="65"/>
      <c r="S15" s="66"/>
      <c r="T15" s="66"/>
      <c r="U15" s="66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5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59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5"/>
      <c r="CT15" s="67"/>
      <c r="CU15" s="65"/>
      <c r="CV15" s="65"/>
      <c r="CW15" s="65"/>
      <c r="CX15" s="65"/>
      <c r="CY15" s="65"/>
      <c r="CZ15" s="69"/>
      <c r="DA15" s="69"/>
      <c r="DB15" s="57"/>
      <c r="DC15" s="70"/>
      <c r="DD15" s="67"/>
      <c r="DE15" s="67"/>
      <c r="DF15" s="67"/>
      <c r="DG15" s="67"/>
      <c r="DH15" s="67"/>
      <c r="DI15" s="65"/>
      <c r="DJ15" s="67"/>
      <c r="DK15" s="65"/>
      <c r="DL15" s="65"/>
      <c r="DM15" s="65"/>
      <c r="DN15" s="65"/>
      <c r="DO15" s="22"/>
      <c r="DP15" s="21"/>
      <c r="DQ15" s="71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2"/>
      <c r="EG15" s="22"/>
      <c r="EH15" s="22"/>
      <c r="EI15" s="72"/>
      <c r="EJ15" s="22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74">
        <v>2425178</v>
      </c>
      <c r="FE15" s="24"/>
    </row>
    <row r="16" spans="1:164" s="7" customFormat="1" ht="54" customHeight="1" x14ac:dyDescent="0.25">
      <c r="A16" s="32"/>
      <c r="B16" s="32"/>
      <c r="C16" s="32"/>
      <c r="D16" s="32"/>
      <c r="E16" s="32"/>
      <c r="F16" s="32"/>
      <c r="G16" s="32"/>
      <c r="H16" s="73" t="s">
        <v>115</v>
      </c>
      <c r="I16" s="31"/>
      <c r="J16" s="31"/>
      <c r="K16" s="34"/>
      <c r="L16" s="35"/>
      <c r="M16" s="34"/>
      <c r="N16" s="34"/>
      <c r="O16" s="32"/>
      <c r="P16" s="36" t="s">
        <v>99</v>
      </c>
      <c r="Q16" s="40">
        <f>SUM(Q7:Q15)</f>
        <v>11279954</v>
      </c>
      <c r="R16" s="65"/>
      <c r="S16" s="66"/>
      <c r="T16" s="66"/>
      <c r="U16" s="66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5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59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5"/>
      <c r="CT16" s="67"/>
      <c r="CU16" s="65"/>
      <c r="CV16" s="65"/>
      <c r="CW16" s="65"/>
      <c r="CX16" s="65"/>
      <c r="CY16" s="65"/>
      <c r="CZ16" s="69"/>
      <c r="DA16" s="69"/>
      <c r="DB16" s="57"/>
      <c r="DC16" s="70"/>
      <c r="DD16" s="67"/>
      <c r="DE16" s="67"/>
      <c r="DF16" s="67"/>
      <c r="DG16" s="67"/>
      <c r="DH16" s="67"/>
      <c r="DI16" s="65"/>
      <c r="DJ16" s="67"/>
      <c r="DK16" s="65"/>
      <c r="DL16" s="65"/>
      <c r="DM16" s="65"/>
      <c r="DN16" s="65"/>
      <c r="DO16" s="22"/>
      <c r="DP16" s="21"/>
      <c r="DQ16" s="71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2"/>
      <c r="EG16" s="22"/>
      <c r="EH16" s="22"/>
      <c r="EI16" s="72"/>
      <c r="EJ16" s="22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40">
        <f>SUM(FD7:FD15)</f>
        <v>7602781</v>
      </c>
      <c r="FE16" s="24"/>
    </row>
    <row r="17" spans="1:17" x14ac:dyDescent="0.25">
      <c r="A17" s="25"/>
      <c r="B17" s="26"/>
      <c r="C17" s="25"/>
      <c r="D17" s="25"/>
      <c r="E17" s="25"/>
      <c r="F17" s="25"/>
      <c r="G17" s="25"/>
      <c r="H17" s="25"/>
      <c r="I17" s="25"/>
      <c r="J17" s="26"/>
      <c r="K17" s="25"/>
      <c r="L17" s="25"/>
      <c r="M17" s="25"/>
      <c r="N17" s="25"/>
      <c r="O17" s="25"/>
      <c r="P17" s="25"/>
      <c r="Q17" s="26"/>
    </row>
    <row r="18" spans="1:17" x14ac:dyDescent="0.25">
      <c r="A18" s="25"/>
      <c r="B18" s="26"/>
      <c r="C18" s="25"/>
      <c r="D18" s="25"/>
      <c r="E18" s="25"/>
      <c r="F18" s="25"/>
      <c r="G18" s="25"/>
      <c r="H18" s="25"/>
      <c r="I18" s="25"/>
      <c r="J18" s="26"/>
      <c r="K18" s="25"/>
      <c r="L18" s="25"/>
      <c r="M18" s="25"/>
      <c r="N18" s="25"/>
      <c r="O18" s="25"/>
      <c r="P18" s="25"/>
      <c r="Q18" s="26"/>
    </row>
    <row r="19" spans="1:17" x14ac:dyDescent="0.25">
      <c r="A19" s="25"/>
      <c r="B19" s="26"/>
      <c r="C19" s="25"/>
      <c r="D19" s="25"/>
      <c r="E19" s="25"/>
      <c r="F19" s="25"/>
      <c r="G19" s="25"/>
      <c r="H19" s="25"/>
      <c r="I19" s="25"/>
      <c r="J19" s="26"/>
      <c r="K19" s="25"/>
      <c r="L19" s="25"/>
      <c r="M19" s="25"/>
      <c r="N19" s="25"/>
      <c r="O19" s="25"/>
      <c r="P19" s="25"/>
      <c r="Q19" s="26"/>
    </row>
  </sheetData>
  <mergeCells count="42">
    <mergeCell ref="FD5:FD6"/>
    <mergeCell ref="A2:Q2"/>
    <mergeCell ref="A3:Q3"/>
    <mergeCell ref="A1:Q1"/>
    <mergeCell ref="DP5:DP6"/>
    <mergeCell ref="DQ5:DQ6"/>
    <mergeCell ref="DH5:DH6"/>
    <mergeCell ref="S5:AK5"/>
    <mergeCell ref="AL5:BD5"/>
    <mergeCell ref="BE5:BW5"/>
    <mergeCell ref="BX5:CJ5"/>
    <mergeCell ref="CK5:DA5"/>
    <mergeCell ref="DC5:DC6"/>
    <mergeCell ref="DD5:DD6"/>
    <mergeCell ref="DE5:DE6"/>
    <mergeCell ref="DF5:DF6"/>
    <mergeCell ref="DG5:DG6"/>
    <mergeCell ref="M5:M6"/>
    <mergeCell ref="DR5:DX5"/>
    <mergeCell ref="EG5:EJ5"/>
    <mergeCell ref="DI5:DI6"/>
    <mergeCell ref="DJ5:DJ6"/>
    <mergeCell ref="DK5:DK6"/>
    <mergeCell ref="DL5:DL6"/>
    <mergeCell ref="DM5:DM6"/>
    <mergeCell ref="DN5:DN6"/>
    <mergeCell ref="N5:N6"/>
    <mergeCell ref="O5:O6"/>
    <mergeCell ref="P5:P6"/>
    <mergeCell ref="Q5:Q6"/>
    <mergeCell ref="A5:A6"/>
    <mergeCell ref="B5:B6"/>
    <mergeCell ref="C5:C6"/>
    <mergeCell ref="D5:D6"/>
    <mergeCell ref="E5:E6"/>
    <mergeCell ref="K5:K6"/>
    <mergeCell ref="L5:L6"/>
    <mergeCell ref="F5:F6"/>
    <mergeCell ref="G5:G6"/>
    <mergeCell ref="H5:H6"/>
    <mergeCell ref="I5:I6"/>
    <mergeCell ref="J5:J6"/>
  </mergeCells>
  <conditionalFormatting sqref="D17:D1048576 D4:D9">
    <cfRule type="duplicateValues" dxfId="4" priority="129"/>
  </conditionalFormatting>
  <conditionalFormatting sqref="D17:D1048576 D4:D6">
    <cfRule type="duplicateValues" dxfId="3" priority="141"/>
  </conditionalFormatting>
  <conditionalFormatting sqref="D17:D1048576">
    <cfRule type="duplicateValues" dxfId="2" priority="144"/>
  </conditionalFormatting>
  <conditionalFormatting sqref="D10:D16">
    <cfRule type="duplicateValues" dxfId="1" priority="150"/>
  </conditionalFormatting>
  <conditionalFormatting sqref="D7:D9">
    <cfRule type="duplicateValues" dxfId="0" priority="153"/>
  </conditionalFormatting>
  <pageMargins left="0.16" right="0.16" top="0.28999999999999998" bottom="0.41" header="0.11" footer="0.3"/>
  <pageSetup paperSize="9" scale="6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Ongloing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Prasad</dc:creator>
  <cp:lastModifiedBy>Lnonvo9805</cp:lastModifiedBy>
  <cp:lastPrinted>2022-04-21T10:04:09Z</cp:lastPrinted>
  <dcterms:created xsi:type="dcterms:W3CDTF">2020-11-25T08:48:42Z</dcterms:created>
  <dcterms:modified xsi:type="dcterms:W3CDTF">2022-06-25T06:38:14Z</dcterms:modified>
</cp:coreProperties>
</file>